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skizwiazekpilkinoznej.sharepoint.com/sites/ZpodwrkanaStadionoPucharTymbarku/Shared Documents/XXIII EDYCJA/ZAPISY_Raporty/"/>
    </mc:Choice>
  </mc:AlternateContent>
  <xr:revisionPtr revIDLastSave="46" documentId="8_{79966530-C08A-4EFA-87EB-3CD10E25B32B}" xr6:coauthVersionLast="47" xr6:coauthVersionMax="47" xr10:uidLastSave="{6567DF69-12F6-4DA7-B4B1-5C6016B79658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B20" i="1"/>
  <c r="C20" i="1"/>
  <c r="D20" i="1"/>
  <c r="D22" i="1" s="1"/>
  <c r="E20" i="1"/>
  <c r="E22" i="1" s="1"/>
  <c r="F20" i="1"/>
  <c r="G20" i="1"/>
  <c r="G22" i="1" s="1"/>
  <c r="I20" i="1"/>
  <c r="K20" i="1"/>
  <c r="F22" i="1"/>
  <c r="B22" i="1"/>
  <c r="C22" i="1"/>
  <c r="H6" i="1"/>
  <c r="L6" i="1" s="1"/>
  <c r="H7" i="1"/>
  <c r="L7" i="1" s="1"/>
  <c r="H9" i="1"/>
  <c r="L9" i="1" s="1"/>
  <c r="H8" i="1"/>
  <c r="J8" i="1" s="1"/>
  <c r="H19" i="1"/>
  <c r="L19" i="1" s="1"/>
  <c r="H17" i="1"/>
  <c r="L17" i="1" s="1"/>
  <c r="H16" i="1"/>
  <c r="L16" i="1" s="1"/>
  <c r="H15" i="1"/>
  <c r="J15" i="1" s="1"/>
  <c r="H4" i="1"/>
  <c r="H14" i="1"/>
  <c r="L14" i="1" s="1"/>
  <c r="H18" i="1"/>
  <c r="L18" i="1" s="1"/>
  <c r="H13" i="1"/>
  <c r="J13" i="1" s="1"/>
  <c r="H12" i="1"/>
  <c r="L12" i="1" s="1"/>
  <c r="H11" i="1"/>
  <c r="L11" i="1" s="1"/>
  <c r="H5" i="1"/>
  <c r="L5" i="1" s="1"/>
  <c r="H10" i="1"/>
  <c r="L10" i="1" s="1"/>
  <c r="H20" i="1" l="1"/>
  <c r="L20" i="1" s="1"/>
  <c r="J5" i="1"/>
  <c r="J16" i="1"/>
  <c r="J11" i="1"/>
  <c r="J17" i="1"/>
  <c r="J12" i="1"/>
  <c r="J19" i="1"/>
  <c r="L13" i="1"/>
  <c r="J18" i="1"/>
  <c r="J9" i="1"/>
  <c r="L15" i="1"/>
  <c r="L8" i="1"/>
  <c r="J14" i="1"/>
  <c r="J7" i="1"/>
  <c r="J10" i="1"/>
  <c r="J4" i="1"/>
  <c r="J6" i="1"/>
  <c r="J20" i="1" l="1"/>
  <c r="H22" i="1"/>
</calcChain>
</file>

<file path=xl/sharedStrings.xml><?xml version="1.0" encoding="utf-8"?>
<sst xmlns="http://schemas.openxmlformats.org/spreadsheetml/2006/main" count="67" uniqueCount="43">
  <si>
    <t>Województwo</t>
  </si>
  <si>
    <t>U8K</t>
  </si>
  <si>
    <t>U8M</t>
  </si>
  <si>
    <t>U10K</t>
  </si>
  <si>
    <t>U10M</t>
  </si>
  <si>
    <t>U12K</t>
  </si>
  <si>
    <t>U12M</t>
  </si>
  <si>
    <t>Liczba drużyn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</si>
  <si>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</si>
  <si>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</si>
  <si>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</si>
  <si>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</si>
  <si>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</si>
  <si>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</si>
  <si>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</si>
  <si>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</si>
  <si>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</si>
  <si>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</si>
  <si>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</si>
  <si>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</si>
  <si>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</si>
  <si>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</si>
  <si>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</si>
  <si>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</si>
  <si>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drużyn zapisanych do XXIII edycji Turnieju ZPNS w podziale na kategorie wiekowe i województwa</t>
  </si>
  <si>
    <r>
      <t xml:space="preserve">Drużyny </t>
    </r>
    <r>
      <rPr>
        <b/>
        <sz val="11"/>
        <color rgb="FF333333"/>
        <rFont val="Calibri"/>
        <family val="2"/>
        <charset val="238"/>
        <scheme val="minor"/>
      </rPr>
      <t>zgłoszone</t>
    </r>
    <r>
      <rPr>
        <sz val="11"/>
        <color rgb="FF333333"/>
        <rFont val="Calibri"/>
        <family val="2"/>
        <scheme val="minor"/>
      </rPr>
      <t xml:space="preserve"> do XXIII edycji</t>
    </r>
  </si>
  <si>
    <t>244</t>
  </si>
  <si>
    <t>1401</t>
  </si>
  <si>
    <t>414</t>
  </si>
  <si>
    <t>1811</t>
  </si>
  <si>
    <t>634</t>
  </si>
  <si>
    <t>2593</t>
  </si>
  <si>
    <t>7097</t>
  </si>
  <si>
    <r>
      <t xml:space="preserve">Drużyny </t>
    </r>
    <r>
      <rPr>
        <b/>
        <sz val="11"/>
        <color rgb="FF333333"/>
        <rFont val="Calibri"/>
        <family val="2"/>
        <charset val="238"/>
        <scheme val="minor"/>
      </rPr>
      <t>zgłoszone</t>
    </r>
    <r>
      <rPr>
        <sz val="11"/>
        <color rgb="FF333333"/>
        <rFont val="Calibri"/>
        <family val="2"/>
        <scheme val="minor"/>
      </rPr>
      <t xml:space="preserve"> do </t>
    </r>
    <r>
      <rPr>
        <b/>
        <sz val="11"/>
        <color rgb="FF333333"/>
        <rFont val="Calibri"/>
        <family val="2"/>
        <charset val="238"/>
        <scheme val="minor"/>
      </rPr>
      <t>XXII</t>
    </r>
    <r>
      <rPr>
        <sz val="11"/>
        <color rgb="FF333333"/>
        <rFont val="Calibri"/>
        <family val="2"/>
        <scheme val="minor"/>
      </rPr>
      <t xml:space="preserve"> edycji na koniec zapisów</t>
    </r>
  </si>
  <si>
    <r>
      <t xml:space="preserve">% drużyn </t>
    </r>
    <r>
      <rPr>
        <b/>
        <sz val="11"/>
        <color rgb="FF333333"/>
        <rFont val="Calibri"/>
        <family val="2"/>
        <charset val="238"/>
        <scheme val="minor"/>
      </rPr>
      <t>zgłoszonych</t>
    </r>
    <r>
      <rPr>
        <sz val="11"/>
        <color rgb="FF333333"/>
        <rFont val="Calibri"/>
        <family val="2"/>
        <scheme val="minor"/>
      </rPr>
      <t xml:space="preserve"> XXIII/XXII</t>
    </r>
  </si>
  <si>
    <t>Liczba drużyn ZGŁOSZONYCH w danym województwie do XXII edycji Turnieju ZPNS</t>
  </si>
  <si>
    <t>ŁĄCZNIE</t>
  </si>
  <si>
    <t>POPRZEDNIA EDYCJA - POGLĄDOWO</t>
  </si>
  <si>
    <t>Dane z poprzedniej edycji XXII</t>
  </si>
  <si>
    <t>% drużyn z poprzedniej edycji</t>
  </si>
  <si>
    <r>
      <t xml:space="preserve">Drużyny </t>
    </r>
    <r>
      <rPr>
        <b/>
        <sz val="11"/>
        <color rgb="FF00B050"/>
        <rFont val="Calibri"/>
        <family val="2"/>
        <charset val="238"/>
        <scheme val="minor"/>
      </rPr>
      <t>uczestniczące</t>
    </r>
    <r>
      <rPr>
        <sz val="11"/>
        <color theme="0" tint="-0.499984740745262"/>
        <rFont val="Calibri"/>
        <family val="2"/>
        <scheme val="minor"/>
      </rPr>
      <t xml:space="preserve"> w </t>
    </r>
    <r>
      <rPr>
        <b/>
        <sz val="11"/>
        <color theme="0" tint="-0.499984740745262"/>
        <rFont val="Calibri"/>
        <family val="2"/>
        <charset val="238"/>
        <scheme val="minor"/>
      </rPr>
      <t>XXII</t>
    </r>
    <r>
      <rPr>
        <sz val="11"/>
        <color theme="0" tint="-0.499984740745262"/>
        <rFont val="Calibri"/>
        <family val="2"/>
        <scheme val="minor"/>
      </rPr>
      <t xml:space="preserve"> edycji</t>
    </r>
  </si>
  <si>
    <t>Dane z 23.01.2023</t>
  </si>
  <si>
    <t>wzrost % od 23.01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</si>
</sst>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9"/>
      <color rgb="FF333333"/>
      <name val="Arial"/>
      <family val="2"/>
      <charset val="238"/>
    </font>
    <font>
      <b/>
      <sz val="11"/>
      <color rgb="FF333333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b/>
      <sz val="9"/>
      <color rgb="FF666666"/>
      <name val="Arial"/>
      <family val="2"/>
      <charset val="238"/>
    </font>
    <font>
      <sz val="9"/>
      <color rgb="FF666666"/>
      <name val="Arial"/>
      <family val="2"/>
      <charset val="238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Arial"/>
      <family val="2"/>
      <charset val="238"/>
    </font>
    <font>
      <b/>
      <sz val="14"/>
      <color theme="0" tint="-0.499984740745262"/>
      <name val="Arial"/>
      <family val="2"/>
      <charset val="238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2" fillId="5" borderId="7" xfId="0" applyFont="1" applyFill="1" applyBorder="1"/>
    <xf numFmtId="0" fontId="2" fillId="4" borderId="22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9" fontId="8" fillId="0" borderId="4" xfId="1" applyFont="1" applyBorder="1" applyAlignment="1">
      <alignment horizontal="center" vertical="center"/>
    </xf>
    <xf numFmtId="9" fontId="4" fillId="0" borderId="1" xfId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9" fontId="4" fillId="6" borderId="1" xfId="1" applyFont="1" applyFill="1" applyBorder="1" applyAlignment="1">
      <alignment horizontal="center"/>
    </xf>
    <xf numFmtId="9" fontId="4" fillId="6" borderId="8" xfId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4" fontId="13" fillId="6" borderId="3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14" fontId="13" fillId="6" borderId="20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19" xfId="0" applyNumberFormat="1" applyFont="1" applyFill="1" applyBorder="1" applyAlignment="1">
      <alignment horizontal="center" vertical="center" wrapText="1"/>
    </xf>
    <xf numFmtId="14" fontId="5" fillId="3" borderId="2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8" fillId="0" borderId="1" xfId="0" applyFont="1" applyBorder="1"/>
    <xf numFmtId="0" fontId="1" fillId="3" borderId="0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pane ySplit="3" topLeftCell="A13" activePane="bottomLeft" state="frozen"/>
      <selection pane="bottomLeft" activeCell="L30" sqref="L30"/>
    </sheetView>
  </sheetViews>
  <sheetFormatPr defaultRowHeight="15" customHeight="1" x14ac:dyDescent="0.25"/>
  <cols>
    <col min="1" max="1" width="45.5703125" bestFit="1" customWidth="1"/>
    <col min="2" max="3" width="10" customWidth="1"/>
    <col min="4" max="7" width="11.28515625" customWidth="1"/>
    <col min="8" max="8" width="18.42578125" customWidth="1"/>
    <col min="9" max="9" width="10.140625" bestFit="1" customWidth="1"/>
    <col min="10" max="10" width="10.28515625" customWidth="1"/>
    <col min="11" max="11" width="15.42578125" customWidth="1"/>
  </cols>
  <sheetData>
    <row r="1" spans="1:12" ht="15" customHeight="1" x14ac:dyDescent="0.25">
      <c r="A1" s="50" t="s">
        <v>0</v>
      </c>
      <c r="B1" s="57">
        <v>44963</v>
      </c>
      <c r="C1" s="57"/>
      <c r="D1" s="57"/>
      <c r="E1" s="57"/>
      <c r="F1" s="57"/>
      <c r="G1" s="57"/>
      <c r="H1" s="57"/>
      <c r="I1" s="59" t="s">
        <v>41</v>
      </c>
      <c r="J1" s="68" t="s">
        <v>42</v>
      </c>
      <c r="K1" s="54" t="s">
        <v>38</v>
      </c>
      <c r="L1" s="54" t="s">
        <v>39</v>
      </c>
    </row>
    <row r="2" spans="1:12" ht="39" customHeight="1" thickBot="1" x14ac:dyDescent="0.3">
      <c r="A2" s="50"/>
      <c r="B2" s="58" t="s">
        <v>24</v>
      </c>
      <c r="C2" s="66"/>
      <c r="D2" s="66"/>
      <c r="E2" s="66"/>
      <c r="F2" s="66"/>
      <c r="G2" s="66"/>
      <c r="H2" s="67"/>
      <c r="I2" s="60"/>
      <c r="J2" s="69"/>
      <c r="K2" s="55"/>
      <c r="L2" s="55"/>
    </row>
    <row r="3" spans="1:12" x14ac:dyDescent="0.25">
      <c r="A3" s="5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61"/>
      <c r="J3" s="70"/>
      <c r="K3" s="56"/>
      <c r="L3" s="56"/>
    </row>
    <row r="4" spans="1:12" ht="14.45" customHeight="1" x14ac:dyDescent="0.25">
      <c r="A4" s="11" t="s">
        <v>17</v>
      </c>
      <c r="B4" s="65">
        <v>10</v>
      </c>
      <c r="C4" s="65">
        <v>31</v>
      </c>
      <c r="D4" s="65">
        <v>14</v>
      </c>
      <c r="E4" s="65">
        <v>48</v>
      </c>
      <c r="F4" s="65">
        <v>25</v>
      </c>
      <c r="G4" s="65">
        <v>91</v>
      </c>
      <c r="H4" s="62">
        <f>SUM(B4:G4)</f>
        <v>219</v>
      </c>
      <c r="I4" s="4">
        <v>169</v>
      </c>
      <c r="J4" s="45">
        <f>1-(I4/H4)</f>
        <v>0.22831050228310501</v>
      </c>
      <c r="K4" s="35">
        <v>178</v>
      </c>
      <c r="L4" s="48">
        <f>H4/K4</f>
        <v>1.2303370786516854</v>
      </c>
    </row>
    <row r="5" spans="1:12" ht="15" customHeight="1" x14ac:dyDescent="0.25">
      <c r="A5" s="11" t="s">
        <v>23</v>
      </c>
      <c r="B5" s="65">
        <v>11</v>
      </c>
      <c r="C5" s="65">
        <v>44</v>
      </c>
      <c r="D5" s="65">
        <v>18</v>
      </c>
      <c r="E5" s="65">
        <v>66</v>
      </c>
      <c r="F5" s="65">
        <v>31</v>
      </c>
      <c r="G5" s="65">
        <v>93</v>
      </c>
      <c r="H5" s="62">
        <f>SUM(B5:G5)</f>
        <v>263</v>
      </c>
      <c r="I5" s="4">
        <v>183</v>
      </c>
      <c r="J5" s="45">
        <f>1-(I5/H5)</f>
        <v>0.30418250950570347</v>
      </c>
      <c r="K5" s="35">
        <v>235</v>
      </c>
      <c r="L5" s="48">
        <f>H5/K5</f>
        <v>1.1191489361702127</v>
      </c>
    </row>
    <row r="6" spans="1:12" x14ac:dyDescent="0.25">
      <c r="A6" s="11" t="s">
        <v>9</v>
      </c>
      <c r="B6" s="65">
        <v>17</v>
      </c>
      <c r="C6" s="65">
        <v>57</v>
      </c>
      <c r="D6" s="65">
        <v>23</v>
      </c>
      <c r="E6" s="65">
        <v>102</v>
      </c>
      <c r="F6" s="65">
        <v>40</v>
      </c>
      <c r="G6" s="65">
        <v>137</v>
      </c>
      <c r="H6" s="62">
        <f>SUM(B6:G6)</f>
        <v>376</v>
      </c>
      <c r="I6" s="4">
        <v>235</v>
      </c>
      <c r="J6" s="45">
        <f>1-(I6/H6)</f>
        <v>0.375</v>
      </c>
      <c r="K6" s="35">
        <v>353</v>
      </c>
      <c r="L6" s="48">
        <f>H6/K6</f>
        <v>1.065155807365439</v>
      </c>
    </row>
    <row r="7" spans="1:12" x14ac:dyDescent="0.25">
      <c r="A7" s="11" t="s">
        <v>10</v>
      </c>
      <c r="B7" s="65">
        <v>49</v>
      </c>
      <c r="C7" s="65">
        <v>111</v>
      </c>
      <c r="D7" s="65">
        <v>79</v>
      </c>
      <c r="E7" s="65">
        <v>185</v>
      </c>
      <c r="F7" s="65">
        <v>101</v>
      </c>
      <c r="G7" s="65">
        <v>210</v>
      </c>
      <c r="H7" s="62">
        <f>SUM(B7:G7)</f>
        <v>735</v>
      </c>
      <c r="I7" s="4">
        <v>525</v>
      </c>
      <c r="J7" s="45">
        <f>1-(I7/H7)</f>
        <v>0.2857142857142857</v>
      </c>
      <c r="K7" s="35">
        <v>718</v>
      </c>
      <c r="L7" s="48">
        <f>H7/K7</f>
        <v>1.0236768802228413</v>
      </c>
    </row>
    <row r="8" spans="1:12" x14ac:dyDescent="0.25">
      <c r="A8" s="11" t="s">
        <v>12</v>
      </c>
      <c r="B8" s="65">
        <v>14</v>
      </c>
      <c r="C8" s="65">
        <v>53</v>
      </c>
      <c r="D8" s="65">
        <v>27</v>
      </c>
      <c r="E8" s="65">
        <v>105</v>
      </c>
      <c r="F8" s="65">
        <v>47</v>
      </c>
      <c r="G8" s="65">
        <v>144</v>
      </c>
      <c r="H8" s="62">
        <f>SUM(B8:G8)</f>
        <v>390</v>
      </c>
      <c r="I8" s="4">
        <v>266</v>
      </c>
      <c r="J8" s="45">
        <f>1-(I8/H8)</f>
        <v>0.31794871794871793</v>
      </c>
      <c r="K8" s="35">
        <v>385</v>
      </c>
      <c r="L8" s="48">
        <f>H8/K8</f>
        <v>1.0129870129870129</v>
      </c>
    </row>
    <row r="9" spans="1:12" x14ac:dyDescent="0.25">
      <c r="A9" s="11" t="s">
        <v>11</v>
      </c>
      <c r="B9" s="65">
        <v>18</v>
      </c>
      <c r="C9" s="65">
        <v>49</v>
      </c>
      <c r="D9" s="65">
        <v>23</v>
      </c>
      <c r="E9" s="65">
        <v>74</v>
      </c>
      <c r="F9" s="65">
        <v>31</v>
      </c>
      <c r="G9" s="65">
        <v>93</v>
      </c>
      <c r="H9" s="62">
        <f>SUM(B9:G9)</f>
        <v>288</v>
      </c>
      <c r="I9" s="4">
        <v>217</v>
      </c>
      <c r="J9" s="45">
        <f>1-(I9/H9)</f>
        <v>0.24652777777777779</v>
      </c>
      <c r="K9" s="35">
        <v>286</v>
      </c>
      <c r="L9" s="48">
        <f>H9/K9</f>
        <v>1.0069930069930071</v>
      </c>
    </row>
    <row r="10" spans="1:12" x14ac:dyDescent="0.25">
      <c r="A10" s="11" t="s">
        <v>8</v>
      </c>
      <c r="B10" s="65">
        <v>19</v>
      </c>
      <c r="C10" s="65">
        <v>63</v>
      </c>
      <c r="D10" s="65">
        <v>24</v>
      </c>
      <c r="E10" s="65">
        <v>106</v>
      </c>
      <c r="F10" s="65">
        <v>53</v>
      </c>
      <c r="G10" s="65">
        <v>179</v>
      </c>
      <c r="H10" s="62">
        <f>SUM(B10:G10)</f>
        <v>444</v>
      </c>
      <c r="I10" s="4">
        <v>269</v>
      </c>
      <c r="J10" s="45">
        <f>1-(I10/H10)</f>
        <v>0.39414414414414412</v>
      </c>
      <c r="K10" s="35">
        <v>448</v>
      </c>
      <c r="L10" s="48">
        <f>H10/K10</f>
        <v>0.9910714285714286</v>
      </c>
    </row>
    <row r="11" spans="1:12" x14ac:dyDescent="0.25">
      <c r="A11" s="11" t="s">
        <v>22</v>
      </c>
      <c r="B11" s="65">
        <v>17</v>
      </c>
      <c r="C11" s="65">
        <v>104</v>
      </c>
      <c r="D11" s="65">
        <v>30</v>
      </c>
      <c r="E11" s="65">
        <v>185</v>
      </c>
      <c r="F11" s="65">
        <v>52</v>
      </c>
      <c r="G11" s="65">
        <v>264</v>
      </c>
      <c r="H11" s="62">
        <f>SUM(B11:G11)</f>
        <v>652</v>
      </c>
      <c r="I11" s="4">
        <v>455</v>
      </c>
      <c r="J11" s="45">
        <f>1-(I11/H11)</f>
        <v>0.30214723926380371</v>
      </c>
      <c r="K11" s="35">
        <v>668</v>
      </c>
      <c r="L11" s="48">
        <f>H11/K11</f>
        <v>0.9760479041916168</v>
      </c>
    </row>
    <row r="12" spans="1:12" x14ac:dyDescent="0.25">
      <c r="A12" s="11" t="s">
        <v>21</v>
      </c>
      <c r="B12" s="65">
        <v>21</v>
      </c>
      <c r="C12" s="65">
        <v>46</v>
      </c>
      <c r="D12" s="65">
        <v>21</v>
      </c>
      <c r="E12" s="65">
        <v>67</v>
      </c>
      <c r="F12" s="65">
        <v>30</v>
      </c>
      <c r="G12" s="65">
        <v>107</v>
      </c>
      <c r="H12" s="62">
        <f>SUM(B12:G12)</f>
        <v>292</v>
      </c>
      <c r="I12" s="4">
        <v>209</v>
      </c>
      <c r="J12" s="45">
        <f>1-(I12/H12)</f>
        <v>0.28424657534246578</v>
      </c>
      <c r="K12" s="35">
        <v>304</v>
      </c>
      <c r="L12" s="48">
        <f>H12/K12</f>
        <v>0.96052631578947367</v>
      </c>
    </row>
    <row r="13" spans="1:12" x14ac:dyDescent="0.25">
      <c r="A13" s="11" t="s">
        <v>20</v>
      </c>
      <c r="B13" s="65">
        <v>12</v>
      </c>
      <c r="C13" s="65">
        <v>36</v>
      </c>
      <c r="D13" s="65">
        <v>21</v>
      </c>
      <c r="E13" s="65">
        <v>71</v>
      </c>
      <c r="F13" s="65">
        <v>33</v>
      </c>
      <c r="G13" s="65">
        <v>105</v>
      </c>
      <c r="H13" s="62">
        <f>SUM(B13:G13)</f>
        <v>278</v>
      </c>
      <c r="I13" s="4">
        <v>194</v>
      </c>
      <c r="J13" s="45">
        <f>1-(I13/H13)</f>
        <v>0.30215827338129497</v>
      </c>
      <c r="K13" s="35">
        <v>306</v>
      </c>
      <c r="L13" s="48">
        <f>H13/K13</f>
        <v>0.90849673202614378</v>
      </c>
    </row>
    <row r="14" spans="1:12" x14ac:dyDescent="0.25">
      <c r="A14" s="11" t="s">
        <v>18</v>
      </c>
      <c r="B14" s="65">
        <v>15</v>
      </c>
      <c r="C14" s="65">
        <v>54</v>
      </c>
      <c r="D14" s="65">
        <v>20</v>
      </c>
      <c r="E14" s="65">
        <v>99</v>
      </c>
      <c r="F14" s="65">
        <v>40</v>
      </c>
      <c r="G14" s="65">
        <v>137</v>
      </c>
      <c r="H14" s="62">
        <f>SUM(B14:G14)</f>
        <v>365</v>
      </c>
      <c r="I14" s="4">
        <v>262</v>
      </c>
      <c r="J14" s="45">
        <f>1-(I14/H14)</f>
        <v>0.28219178082191776</v>
      </c>
      <c r="K14" s="35">
        <v>436</v>
      </c>
      <c r="L14" s="48">
        <f>H14/K14</f>
        <v>0.83715596330275233</v>
      </c>
    </row>
    <row r="15" spans="1:12" x14ac:dyDescent="0.25">
      <c r="A15" s="11" t="s">
        <v>16</v>
      </c>
      <c r="B15" s="65">
        <v>18</v>
      </c>
      <c r="C15" s="65">
        <v>52</v>
      </c>
      <c r="D15" s="65">
        <v>33</v>
      </c>
      <c r="E15" s="65">
        <v>96</v>
      </c>
      <c r="F15" s="65">
        <v>45</v>
      </c>
      <c r="G15" s="65">
        <v>124</v>
      </c>
      <c r="H15" s="62">
        <f>SUM(B15:G15)</f>
        <v>368</v>
      </c>
      <c r="I15" s="4">
        <v>226</v>
      </c>
      <c r="J15" s="45">
        <f>1-(I15/H15)</f>
        <v>0.38586956521739135</v>
      </c>
      <c r="K15" s="35">
        <v>443</v>
      </c>
      <c r="L15" s="48">
        <f>H15/K15</f>
        <v>0.83069977426636565</v>
      </c>
    </row>
    <row r="16" spans="1:12" x14ac:dyDescent="0.25">
      <c r="A16" s="11" t="s">
        <v>15</v>
      </c>
      <c r="B16" s="65">
        <v>12</v>
      </c>
      <c r="C16" s="65">
        <v>29</v>
      </c>
      <c r="D16" s="65">
        <v>26</v>
      </c>
      <c r="E16" s="65">
        <v>73</v>
      </c>
      <c r="F16" s="65">
        <v>37</v>
      </c>
      <c r="G16" s="65">
        <v>75</v>
      </c>
      <c r="H16" s="62">
        <f>SUM(B16:G16)</f>
        <v>252</v>
      </c>
      <c r="I16" s="4">
        <v>143</v>
      </c>
      <c r="J16" s="45">
        <f>1-(I16/H16)</f>
        <v>0.43253968253968256</v>
      </c>
      <c r="K16" s="35">
        <v>312</v>
      </c>
      <c r="L16" s="48">
        <f>H16/K16</f>
        <v>0.80769230769230771</v>
      </c>
    </row>
    <row r="17" spans="1:12" x14ac:dyDescent="0.25">
      <c r="A17" s="11" t="s">
        <v>14</v>
      </c>
      <c r="B17" s="65">
        <v>7</v>
      </c>
      <c r="C17" s="65">
        <v>84</v>
      </c>
      <c r="D17" s="65">
        <v>19</v>
      </c>
      <c r="E17" s="65">
        <v>141</v>
      </c>
      <c r="F17" s="65">
        <v>38</v>
      </c>
      <c r="G17" s="65">
        <v>223</v>
      </c>
      <c r="H17" s="62">
        <f>SUM(B17:G17)</f>
        <v>512</v>
      </c>
      <c r="I17" s="4">
        <v>318</v>
      </c>
      <c r="J17" s="45">
        <f>1-(I17/H17)</f>
        <v>0.37890625</v>
      </c>
      <c r="K17" s="35">
        <v>670</v>
      </c>
      <c r="L17" s="48">
        <f>H17/K17</f>
        <v>0.76417910447761195</v>
      </c>
    </row>
    <row r="18" spans="1:12" x14ac:dyDescent="0.25">
      <c r="A18" s="11" t="s">
        <v>19</v>
      </c>
      <c r="B18" s="65">
        <v>13</v>
      </c>
      <c r="C18" s="65">
        <v>64</v>
      </c>
      <c r="D18" s="65">
        <v>16</v>
      </c>
      <c r="E18" s="65">
        <v>121</v>
      </c>
      <c r="F18" s="65">
        <v>35</v>
      </c>
      <c r="G18" s="65">
        <v>209</v>
      </c>
      <c r="H18" s="62">
        <f>SUM(B18:G18)</f>
        <v>458</v>
      </c>
      <c r="I18" s="4">
        <v>305</v>
      </c>
      <c r="J18" s="45">
        <f>1-(I18/H18)</f>
        <v>0.33406113537117899</v>
      </c>
      <c r="K18" s="35">
        <v>600</v>
      </c>
      <c r="L18" s="48">
        <f>H18/K18</f>
        <v>0.76333333333333331</v>
      </c>
    </row>
    <row r="19" spans="1:12" ht="15.75" thickBot="1" x14ac:dyDescent="0.3">
      <c r="A19" s="12" t="s">
        <v>13</v>
      </c>
      <c r="B19" s="65">
        <v>22</v>
      </c>
      <c r="C19" s="65">
        <v>75</v>
      </c>
      <c r="D19" s="65">
        <v>36</v>
      </c>
      <c r="E19" s="65">
        <v>149</v>
      </c>
      <c r="F19" s="65">
        <v>66</v>
      </c>
      <c r="G19" s="65">
        <v>207</v>
      </c>
      <c r="H19" s="62">
        <f>SUM(B19:G19)</f>
        <v>555</v>
      </c>
      <c r="I19" s="5">
        <v>378</v>
      </c>
      <c r="J19" s="46">
        <f>1-(I19/H19)</f>
        <v>0.31891891891891888</v>
      </c>
      <c r="K19" s="36">
        <v>755</v>
      </c>
      <c r="L19" s="48">
        <f>H19/K19</f>
        <v>0.73509933774834435</v>
      </c>
    </row>
    <row r="20" spans="1:12" ht="19.5" thickBot="1" x14ac:dyDescent="0.35">
      <c r="A20" s="13" t="s">
        <v>25</v>
      </c>
      <c r="B20" s="63">
        <f>SUM(B4:B19)</f>
        <v>275</v>
      </c>
      <c r="C20" s="63">
        <f>SUM(C4:C19)</f>
        <v>952</v>
      </c>
      <c r="D20" s="63">
        <f>SUM(D4:D19)</f>
        <v>430</v>
      </c>
      <c r="E20" s="63">
        <f>SUM(E4:E19)</f>
        <v>1688</v>
      </c>
      <c r="F20" s="63">
        <f>SUM(F4:F19)</f>
        <v>704</v>
      </c>
      <c r="G20" s="64">
        <f>SUM(G4:G19)</f>
        <v>2398</v>
      </c>
      <c r="H20" s="9">
        <f>SUM(H4:H19)</f>
        <v>6447</v>
      </c>
      <c r="I20" s="10">
        <f>SUM(I4:I19)</f>
        <v>4354</v>
      </c>
      <c r="J20" s="47">
        <f>1-(I20/H20)</f>
        <v>0.32464712269272533</v>
      </c>
      <c r="K20" s="37">
        <f>SUM(K4:K19)</f>
        <v>7097</v>
      </c>
      <c r="L20" s="49">
        <f>H20/K20</f>
        <v>0.90841200507256592</v>
      </c>
    </row>
    <row r="21" spans="1:12" ht="18.75" x14ac:dyDescent="0.25">
      <c r="A21" s="14" t="s">
        <v>33</v>
      </c>
      <c r="B21" s="8" t="s">
        <v>26</v>
      </c>
      <c r="C21" s="8" t="s">
        <v>27</v>
      </c>
      <c r="D21" s="8" t="s">
        <v>28</v>
      </c>
      <c r="E21" s="8" t="s">
        <v>29</v>
      </c>
      <c r="F21" s="8" t="s">
        <v>30</v>
      </c>
      <c r="G21" s="15" t="s">
        <v>31</v>
      </c>
      <c r="H21" s="16" t="s">
        <v>32</v>
      </c>
      <c r="I21" s="6"/>
      <c r="J21" s="7"/>
    </row>
    <row r="22" spans="1:12" ht="18.75" x14ac:dyDescent="0.25">
      <c r="A22" s="17" t="s">
        <v>34</v>
      </c>
      <c r="B22" s="42">
        <f>B20/B21</f>
        <v>1.1270491803278688</v>
      </c>
      <c r="C22" s="42">
        <f>C20/C21</f>
        <v>0.67951463240542465</v>
      </c>
      <c r="D22" s="42">
        <f>D20/D21</f>
        <v>1.038647342995169</v>
      </c>
      <c r="E22" s="42">
        <f>E20/E21</f>
        <v>0.93208172280508006</v>
      </c>
      <c r="F22" s="42">
        <f>F20/F21</f>
        <v>1.110410094637224</v>
      </c>
      <c r="G22" s="43">
        <f>G20/G21</f>
        <v>0.92479753181642887</v>
      </c>
      <c r="H22" s="44">
        <f>H20/H21</f>
        <v>0.90841200507256592</v>
      </c>
      <c r="I22" s="6"/>
      <c r="J22" s="7"/>
    </row>
    <row r="23" spans="1:12" ht="15" customHeight="1" thickBot="1" x14ac:dyDescent="0.3">
      <c r="A23" s="38" t="s">
        <v>40</v>
      </c>
      <c r="B23" s="39">
        <v>129</v>
      </c>
      <c r="C23" s="39">
        <v>876</v>
      </c>
      <c r="D23" s="39">
        <v>246</v>
      </c>
      <c r="E23" s="39">
        <v>1092</v>
      </c>
      <c r="F23" s="39">
        <v>412</v>
      </c>
      <c r="G23" s="40">
        <v>1710</v>
      </c>
      <c r="H23" s="41">
        <v>4465</v>
      </c>
    </row>
    <row r="26" spans="1:12" ht="15" customHeight="1" thickBot="1" x14ac:dyDescent="0.3">
      <c r="A26" s="34" t="s">
        <v>37</v>
      </c>
      <c r="B26" s="52" t="s">
        <v>35</v>
      </c>
      <c r="C26" s="52"/>
      <c r="D26" s="52"/>
      <c r="E26" s="52"/>
      <c r="F26" s="52"/>
      <c r="G26" s="52"/>
      <c r="H26" s="53"/>
    </row>
    <row r="27" spans="1:12" ht="15" customHeight="1" x14ac:dyDescent="0.25">
      <c r="A27" s="18" t="s">
        <v>0</v>
      </c>
      <c r="B27" s="19" t="s">
        <v>1</v>
      </c>
      <c r="C27" s="19" t="s">
        <v>2</v>
      </c>
      <c r="D27" s="19" t="s">
        <v>3</v>
      </c>
      <c r="E27" s="19" t="s">
        <v>4</v>
      </c>
      <c r="F27" s="20" t="s">
        <v>5</v>
      </c>
      <c r="G27" s="19" t="s">
        <v>6</v>
      </c>
      <c r="H27" s="21" t="s">
        <v>36</v>
      </c>
    </row>
    <row r="28" spans="1:12" ht="15" customHeight="1" x14ac:dyDescent="0.25">
      <c r="A28" s="22" t="s">
        <v>8</v>
      </c>
      <c r="B28" s="23">
        <v>15</v>
      </c>
      <c r="C28" s="23">
        <v>87</v>
      </c>
      <c r="D28" s="23">
        <v>23</v>
      </c>
      <c r="E28" s="23">
        <v>116</v>
      </c>
      <c r="F28" s="24">
        <v>34</v>
      </c>
      <c r="G28" s="23">
        <v>173</v>
      </c>
      <c r="H28" s="25">
        <v>448</v>
      </c>
    </row>
    <row r="29" spans="1:12" ht="15" customHeight="1" x14ac:dyDescent="0.25">
      <c r="A29" s="22" t="s">
        <v>9</v>
      </c>
      <c r="B29" s="23">
        <v>15</v>
      </c>
      <c r="C29" s="23">
        <v>82</v>
      </c>
      <c r="D29" s="23">
        <v>19</v>
      </c>
      <c r="E29" s="23">
        <v>84</v>
      </c>
      <c r="F29" s="24">
        <v>41</v>
      </c>
      <c r="G29" s="23">
        <v>112</v>
      </c>
      <c r="H29" s="25">
        <v>353</v>
      </c>
    </row>
    <row r="30" spans="1:12" ht="15" customHeight="1" x14ac:dyDescent="0.25">
      <c r="A30" s="22" t="s">
        <v>10</v>
      </c>
      <c r="B30" s="23">
        <v>39</v>
      </c>
      <c r="C30" s="23">
        <v>124</v>
      </c>
      <c r="D30" s="23">
        <v>68</v>
      </c>
      <c r="E30" s="23">
        <v>169</v>
      </c>
      <c r="F30" s="24">
        <v>85</v>
      </c>
      <c r="G30" s="23">
        <v>233</v>
      </c>
      <c r="H30" s="25">
        <v>718</v>
      </c>
    </row>
    <row r="31" spans="1:12" ht="15" customHeight="1" x14ac:dyDescent="0.25">
      <c r="A31" s="22" t="s">
        <v>11</v>
      </c>
      <c r="B31" s="23">
        <v>15</v>
      </c>
      <c r="C31" s="23">
        <v>55</v>
      </c>
      <c r="D31" s="23">
        <v>22</v>
      </c>
      <c r="E31" s="23">
        <v>76</v>
      </c>
      <c r="F31" s="24">
        <v>27</v>
      </c>
      <c r="G31" s="23">
        <v>91</v>
      </c>
      <c r="H31" s="25">
        <v>286</v>
      </c>
    </row>
    <row r="32" spans="1:12" ht="15" customHeight="1" x14ac:dyDescent="0.25">
      <c r="A32" s="22" t="s">
        <v>12</v>
      </c>
      <c r="B32" s="23">
        <v>12</v>
      </c>
      <c r="C32" s="23">
        <v>74</v>
      </c>
      <c r="D32" s="23">
        <v>21</v>
      </c>
      <c r="E32" s="23">
        <v>112</v>
      </c>
      <c r="F32" s="24">
        <v>29</v>
      </c>
      <c r="G32" s="23">
        <v>137</v>
      </c>
      <c r="H32" s="25">
        <v>385</v>
      </c>
    </row>
    <row r="33" spans="1:8" ht="15" customHeight="1" x14ac:dyDescent="0.25">
      <c r="A33" s="22" t="s">
        <v>13</v>
      </c>
      <c r="B33" s="23">
        <v>21</v>
      </c>
      <c r="C33" s="23">
        <v>163</v>
      </c>
      <c r="D33" s="23">
        <v>33</v>
      </c>
      <c r="E33" s="23">
        <v>211</v>
      </c>
      <c r="F33" s="24">
        <v>65</v>
      </c>
      <c r="G33" s="23">
        <v>262</v>
      </c>
      <c r="H33" s="25">
        <v>755</v>
      </c>
    </row>
    <row r="34" spans="1:8" ht="15" customHeight="1" x14ac:dyDescent="0.25">
      <c r="A34" s="22" t="s">
        <v>14</v>
      </c>
      <c r="B34" s="23">
        <v>16</v>
      </c>
      <c r="C34" s="23">
        <v>140</v>
      </c>
      <c r="D34" s="23">
        <v>27</v>
      </c>
      <c r="E34" s="23">
        <v>174</v>
      </c>
      <c r="F34" s="24">
        <v>53</v>
      </c>
      <c r="G34" s="23">
        <v>260</v>
      </c>
      <c r="H34" s="25">
        <v>670</v>
      </c>
    </row>
    <row r="35" spans="1:8" ht="15" customHeight="1" x14ac:dyDescent="0.25">
      <c r="A35" s="22" t="s">
        <v>15</v>
      </c>
      <c r="B35" s="23">
        <v>15</v>
      </c>
      <c r="C35" s="23">
        <v>54</v>
      </c>
      <c r="D35" s="23">
        <v>27</v>
      </c>
      <c r="E35" s="23">
        <v>82</v>
      </c>
      <c r="F35" s="24">
        <v>38</v>
      </c>
      <c r="G35" s="23">
        <v>96</v>
      </c>
      <c r="H35" s="25">
        <v>312</v>
      </c>
    </row>
    <row r="36" spans="1:8" ht="15" customHeight="1" x14ac:dyDescent="0.25">
      <c r="A36" s="22" t="s">
        <v>16</v>
      </c>
      <c r="B36" s="23">
        <v>13</v>
      </c>
      <c r="C36" s="23">
        <v>91</v>
      </c>
      <c r="D36" s="23">
        <v>19</v>
      </c>
      <c r="E36" s="23">
        <v>116</v>
      </c>
      <c r="F36" s="24">
        <v>32</v>
      </c>
      <c r="G36" s="23">
        <v>172</v>
      </c>
      <c r="H36" s="25">
        <v>443</v>
      </c>
    </row>
    <row r="37" spans="1:8" ht="15" customHeight="1" x14ac:dyDescent="0.25">
      <c r="A37" s="22" t="s">
        <v>17</v>
      </c>
      <c r="B37" s="23">
        <v>6</v>
      </c>
      <c r="C37" s="23">
        <v>34</v>
      </c>
      <c r="D37" s="23">
        <v>17</v>
      </c>
      <c r="E37" s="23">
        <v>36</v>
      </c>
      <c r="F37" s="24">
        <v>22</v>
      </c>
      <c r="G37" s="23">
        <v>63</v>
      </c>
      <c r="H37" s="25">
        <v>178</v>
      </c>
    </row>
    <row r="38" spans="1:8" ht="15" customHeight="1" x14ac:dyDescent="0.25">
      <c r="A38" s="22" t="s">
        <v>18</v>
      </c>
      <c r="B38" s="23">
        <v>17</v>
      </c>
      <c r="C38" s="23">
        <v>85</v>
      </c>
      <c r="D38" s="23">
        <v>24</v>
      </c>
      <c r="E38" s="23">
        <v>108</v>
      </c>
      <c r="F38" s="24">
        <v>36</v>
      </c>
      <c r="G38" s="23">
        <v>166</v>
      </c>
      <c r="H38" s="25">
        <v>436</v>
      </c>
    </row>
    <row r="39" spans="1:8" ht="15" customHeight="1" x14ac:dyDescent="0.25">
      <c r="A39" s="22" t="s">
        <v>19</v>
      </c>
      <c r="B39" s="23">
        <v>16</v>
      </c>
      <c r="C39" s="23">
        <v>128</v>
      </c>
      <c r="D39" s="23">
        <v>30</v>
      </c>
      <c r="E39" s="23">
        <v>149</v>
      </c>
      <c r="F39" s="24">
        <v>43</v>
      </c>
      <c r="G39" s="23">
        <v>234</v>
      </c>
      <c r="H39" s="25">
        <v>600</v>
      </c>
    </row>
    <row r="40" spans="1:8" ht="15" customHeight="1" x14ac:dyDescent="0.25">
      <c r="A40" s="22" t="s">
        <v>20</v>
      </c>
      <c r="B40" s="23">
        <v>5</v>
      </c>
      <c r="C40" s="23">
        <v>48</v>
      </c>
      <c r="D40" s="23">
        <v>22</v>
      </c>
      <c r="E40" s="23">
        <v>68</v>
      </c>
      <c r="F40" s="24">
        <v>31</v>
      </c>
      <c r="G40" s="23">
        <v>132</v>
      </c>
      <c r="H40" s="25">
        <v>306</v>
      </c>
    </row>
    <row r="41" spans="1:8" ht="15" customHeight="1" x14ac:dyDescent="0.25">
      <c r="A41" s="22" t="s">
        <v>21</v>
      </c>
      <c r="B41" s="23">
        <v>11</v>
      </c>
      <c r="C41" s="23">
        <v>48</v>
      </c>
      <c r="D41" s="23">
        <v>23</v>
      </c>
      <c r="E41" s="23">
        <v>73</v>
      </c>
      <c r="F41" s="24">
        <v>33</v>
      </c>
      <c r="G41" s="23">
        <v>116</v>
      </c>
      <c r="H41" s="25">
        <v>304</v>
      </c>
    </row>
    <row r="42" spans="1:8" ht="15" customHeight="1" x14ac:dyDescent="0.25">
      <c r="A42" s="22" t="s">
        <v>22</v>
      </c>
      <c r="B42" s="23">
        <v>16</v>
      </c>
      <c r="C42" s="23">
        <v>129</v>
      </c>
      <c r="D42" s="23">
        <v>24</v>
      </c>
      <c r="E42" s="23">
        <v>185</v>
      </c>
      <c r="F42" s="24">
        <v>46</v>
      </c>
      <c r="G42" s="23">
        <v>268</v>
      </c>
      <c r="H42" s="25">
        <v>668</v>
      </c>
    </row>
    <row r="43" spans="1:8" ht="15" customHeight="1" thickBot="1" x14ac:dyDescent="0.3">
      <c r="A43" s="26" t="s">
        <v>23</v>
      </c>
      <c r="B43" s="27">
        <v>12</v>
      </c>
      <c r="C43" s="27">
        <v>59</v>
      </c>
      <c r="D43" s="27">
        <v>15</v>
      </c>
      <c r="E43" s="27">
        <v>52</v>
      </c>
      <c r="F43" s="28">
        <v>19</v>
      </c>
      <c r="G43" s="27">
        <v>78</v>
      </c>
      <c r="H43" s="29">
        <v>235</v>
      </c>
    </row>
    <row r="44" spans="1:8" ht="15" customHeight="1" thickTop="1" thickBot="1" x14ac:dyDescent="0.3">
      <c r="A44" s="30" t="s">
        <v>36</v>
      </c>
      <c r="B44" s="31">
        <v>244</v>
      </c>
      <c r="C44" s="31">
        <v>1401</v>
      </c>
      <c r="D44" s="31">
        <v>414</v>
      </c>
      <c r="E44" s="31">
        <v>1811</v>
      </c>
      <c r="F44" s="32">
        <v>634</v>
      </c>
      <c r="G44" s="31">
        <v>2593</v>
      </c>
      <c r="H44" s="33">
        <v>7097</v>
      </c>
    </row>
  </sheetData>
  <autoFilter ref="A3:H3" xr:uid="{00000000-0009-0000-0000-000000000000}"/>
  <sortState xmlns:xlrd2="http://schemas.microsoft.com/office/spreadsheetml/2017/richdata2" ref="A4:L19">
    <sortCondition descending="1" ref="L4:L19"/>
  </sortState>
  <mergeCells count="8">
    <mergeCell ref="A1:A3"/>
    <mergeCell ref="B26:H26"/>
    <mergeCell ref="K1:K3"/>
    <mergeCell ref="L1:L3"/>
    <mergeCell ref="B1:H1"/>
    <mergeCell ref="B2:H2"/>
    <mergeCell ref="J1:J3"/>
    <mergeCell ref="I1:I3"/>
  </mergeCells>
  <conditionalFormatting sqref="H4:H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H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G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70C0206F69934DBFEAD6EBA2312242" ma:contentTypeVersion="16" ma:contentTypeDescription="Utwórz nowy dokument." ma:contentTypeScope="" ma:versionID="359cff917903484264fd0e20544ea544">
  <xsd:schema xmlns:xsd="http://www.w3.org/2001/XMLSchema" xmlns:xs="http://www.w3.org/2001/XMLSchema" xmlns:p="http://schemas.microsoft.com/office/2006/metadata/properties" xmlns:ns2="b4012102-ac5b-4dea-bb68-7cfedfc71f8c" xmlns:ns3="82f2940b-07e7-48c4-881b-b408788995f8" targetNamespace="http://schemas.microsoft.com/office/2006/metadata/properties" ma:root="true" ma:fieldsID="a4ee8a2a7bbda08c803754c2436cd4a9" ns2:_="" ns3:_="">
    <xsd:import namespace="b4012102-ac5b-4dea-bb68-7cfedfc71f8c"/>
    <xsd:import namespace="82f2940b-07e7-48c4-881b-b40878899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2102-ac5b-4dea-bb68-7cfedfc71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f33aff98-8054-4ffc-8783-caab45765b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2940b-07e7-48c4-881b-b40878899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7f3291-9064-4059-9d6c-6ebaedccb984}" ma:internalName="TaxCatchAll" ma:showField="CatchAllData" ma:web="82f2940b-07e7-48c4-881b-b40878899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012102-ac5b-4dea-bb68-7cfedfc71f8c">
      <Terms xmlns="http://schemas.microsoft.com/office/infopath/2007/PartnerControls"/>
    </lcf76f155ced4ddcb4097134ff3c332f>
    <TaxCatchAll xmlns="82f2940b-07e7-48c4-881b-b408788995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4474B-CDD1-4FF9-AA26-2F8C2CBE2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12102-ac5b-4dea-bb68-7cfedfc71f8c"/>
    <ds:schemaRef ds:uri="82f2940b-07e7-48c4-881b-b40878899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B594B8-93EE-457C-B443-6FBAE66CFE11}">
  <ds:schemaRefs>
    <ds:schemaRef ds:uri="http://schemas.microsoft.com/office/2006/metadata/properties"/>
    <ds:schemaRef ds:uri="http://purl.org/dc/elements/1.1/"/>
    <ds:schemaRef ds:uri="http://purl.org/dc/dcmitype/"/>
    <ds:schemaRef ds:uri="82f2940b-07e7-48c4-881b-b408788995f8"/>
    <ds:schemaRef ds:uri="http://purl.org/dc/terms/"/>
    <ds:schemaRef ds:uri="http://schemas.microsoft.com/office/2006/documentManagement/types"/>
    <ds:schemaRef ds:uri="b4012102-ac5b-4dea-bb68-7cfedfc71f8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182CD0-FCF7-400E-90F9-FD246B146A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Edyta Harasimczuk</cp:lastModifiedBy>
  <dcterms:created xsi:type="dcterms:W3CDTF">2023-01-23T08:25:37Z</dcterms:created>
  <dcterms:modified xsi:type="dcterms:W3CDTF">2023-02-06T09:25:09Z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0x010100A570C0206F69934DBFEAD6EBA2312242</vt:lpwstr>
  </property>
  <property fmtid="{D5CDD505-2E9C-101B-9397-08002B2CF9AE}" pid="3" name="MediaServiceImageTags">
    <vt:lpwstr/>
  </property>
</Properties>
</file>